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オフセット計算" sheetId="4" r:id="rId1"/>
  </sheets>
  <calcPr calcId="145621"/>
</workbook>
</file>

<file path=xl/calcChain.xml><?xml version="1.0" encoding="utf-8"?>
<calcChain xmlns="http://schemas.openxmlformats.org/spreadsheetml/2006/main">
  <c r="F19" i="4" l="1"/>
  <c r="D19" i="4"/>
  <c r="F18" i="4"/>
  <c r="D18" i="4"/>
  <c r="F17" i="4"/>
  <c r="D17" i="4"/>
</calcChain>
</file>

<file path=xl/sharedStrings.xml><?xml version="1.0" encoding="utf-8"?>
<sst xmlns="http://schemas.openxmlformats.org/spreadsheetml/2006/main" count="51" uniqueCount="37">
  <si>
    <t>フロント</t>
    <phoneticPr fontId="1"/>
  </si>
  <si>
    <t>Before</t>
    <phoneticPr fontId="1"/>
  </si>
  <si>
    <t>After</t>
    <phoneticPr fontId="1"/>
  </si>
  <si>
    <t>リア</t>
    <phoneticPr fontId="1"/>
  </si>
  <si>
    <t>リム幅(J)</t>
    <rPh sb="2" eb="3">
      <t>ハバ</t>
    </rPh>
    <phoneticPr fontId="1"/>
  </si>
  <si>
    <t>スペーサー(mm)</t>
    <phoneticPr fontId="1"/>
  </si>
  <si>
    <t>※</t>
    <phoneticPr fontId="1"/>
  </si>
  <si>
    <t>いずれも車両によって異なるため、ここでは現在装着中のホイールと、交換予定のホイールとの比で表示します。</t>
    <rPh sb="4" eb="6">
      <t>シャリョウ</t>
    </rPh>
    <rPh sb="10" eb="11">
      <t>コト</t>
    </rPh>
    <rPh sb="20" eb="22">
      <t>ゲンザイ</t>
    </rPh>
    <rPh sb="22" eb="25">
      <t>ソウチャクチュウ</t>
    </rPh>
    <rPh sb="32" eb="34">
      <t>コウカン</t>
    </rPh>
    <rPh sb="34" eb="36">
      <t>ヨテイ</t>
    </rPh>
    <rPh sb="43" eb="44">
      <t>ヒ</t>
    </rPh>
    <rPh sb="45" eb="47">
      <t>ヒョウジ</t>
    </rPh>
    <phoneticPr fontId="1"/>
  </si>
  <si>
    <t>どちらもクリアランスの減少量、即ち幅(位置)の増加分を表示するため、プラスの場合は干渉やはみ出しに注意して下さい。</t>
    <rPh sb="11" eb="13">
      <t>ゲンショウ</t>
    </rPh>
    <rPh sb="13" eb="14">
      <t>リョウ</t>
    </rPh>
    <rPh sb="15" eb="16">
      <t>スナワ</t>
    </rPh>
    <rPh sb="17" eb="18">
      <t>ハバ</t>
    </rPh>
    <rPh sb="19" eb="21">
      <t>イチ</t>
    </rPh>
    <rPh sb="23" eb="26">
      <t>ゾウカブン</t>
    </rPh>
    <rPh sb="27" eb="29">
      <t>ヒョウジ</t>
    </rPh>
    <rPh sb="38" eb="40">
      <t>バアイ</t>
    </rPh>
    <rPh sb="41" eb="43">
      <t>カンショウ</t>
    </rPh>
    <rPh sb="46" eb="47">
      <t>ダ</t>
    </rPh>
    <rPh sb="49" eb="51">
      <t>チュウイ</t>
    </rPh>
    <rPh sb="53" eb="54">
      <t>クダ</t>
    </rPh>
    <phoneticPr fontId="1"/>
  </si>
  <si>
    <t>実際の車両では、車高やアライメントの影響もありますので、あくまでも目安とお考え下さい。</t>
    <rPh sb="0" eb="2">
      <t>ジッサイ</t>
    </rPh>
    <rPh sb="3" eb="5">
      <t>シャリョウ</t>
    </rPh>
    <rPh sb="8" eb="10">
      <t>シャコウ</t>
    </rPh>
    <rPh sb="18" eb="20">
      <t>エイキョウ</t>
    </rPh>
    <rPh sb="33" eb="35">
      <t>メヤス</t>
    </rPh>
    <rPh sb="37" eb="38">
      <t>カンガ</t>
    </rPh>
    <rPh sb="39" eb="40">
      <t>クダ</t>
    </rPh>
    <phoneticPr fontId="1"/>
  </si>
  <si>
    <t>Notice</t>
    <phoneticPr fontId="1"/>
  </si>
  <si>
    <t>Attention !</t>
    <phoneticPr fontId="1"/>
  </si>
  <si>
    <t>タイヤサイズ</t>
    <phoneticPr fontId="1"/>
  </si>
  <si>
    <t>ホイールサイズ</t>
    <phoneticPr fontId="1"/>
  </si>
  <si>
    <t>キャンバー(°)</t>
    <phoneticPr fontId="1"/>
  </si>
  <si>
    <t>Before：現在の仕様を入力。</t>
    <rPh sb="7" eb="9">
      <t>ゲンザイ</t>
    </rPh>
    <rPh sb="10" eb="12">
      <t>シヨウ</t>
    </rPh>
    <rPh sb="13" eb="15">
      <t>ニュウリョク</t>
    </rPh>
    <phoneticPr fontId="1"/>
  </si>
  <si>
    <t>After：変更予定の仕様を入力。</t>
    <rPh sb="6" eb="8">
      <t>ヘンコウ</t>
    </rPh>
    <rPh sb="8" eb="10">
      <t>ヨテイ</t>
    </rPh>
    <rPh sb="11" eb="13">
      <t>シヨウ</t>
    </rPh>
    <rPh sb="14" eb="16">
      <t>ニュウリョク</t>
    </rPh>
    <phoneticPr fontId="1"/>
  </si>
  <si>
    <t>地上高変化量(mm)</t>
    <rPh sb="0" eb="2">
      <t>チジョウ</t>
    </rPh>
    <rPh sb="2" eb="3">
      <t>タカ</t>
    </rPh>
    <rPh sb="3" eb="5">
      <t>ヘンカ</t>
    </rPh>
    <rPh sb="5" eb="6">
      <t>リョウ</t>
    </rPh>
    <phoneticPr fontId="1"/>
  </si>
  <si>
    <t>地上高変化量がマイナスの場合は、保安基準や路面への接触に注意して下さい。</t>
    <rPh sb="0" eb="2">
      <t>チジョウ</t>
    </rPh>
    <rPh sb="2" eb="3">
      <t>コウ</t>
    </rPh>
    <rPh sb="3" eb="5">
      <t>ヘンカ</t>
    </rPh>
    <rPh sb="5" eb="6">
      <t>リョウ</t>
    </rPh>
    <rPh sb="12" eb="14">
      <t>バアイ</t>
    </rPh>
    <rPh sb="16" eb="18">
      <t>ホアン</t>
    </rPh>
    <rPh sb="18" eb="20">
      <t>キジュン</t>
    </rPh>
    <rPh sb="21" eb="23">
      <t>ロメン</t>
    </rPh>
    <rPh sb="25" eb="27">
      <t>セッショク</t>
    </rPh>
    <rPh sb="28" eb="30">
      <t>チュウイ</t>
    </rPh>
    <rPh sb="32" eb="33">
      <t>クダ</t>
    </rPh>
    <phoneticPr fontId="1"/>
  </si>
  <si>
    <t>現在のキャンバー角が不明、または変更予定がない場合は、数値を揃えるか未記入にして下さい。</t>
    <rPh sb="0" eb="2">
      <t>ゲンザイ</t>
    </rPh>
    <rPh sb="8" eb="9">
      <t>カク</t>
    </rPh>
    <rPh sb="10" eb="12">
      <t>フメイ</t>
    </rPh>
    <rPh sb="16" eb="18">
      <t>ヘンコウ</t>
    </rPh>
    <rPh sb="18" eb="20">
      <t>ヨテイ</t>
    </rPh>
    <rPh sb="23" eb="25">
      <t>バアイ</t>
    </rPh>
    <rPh sb="27" eb="29">
      <t>スウチ</t>
    </rPh>
    <rPh sb="30" eb="31">
      <t>ソロ</t>
    </rPh>
    <rPh sb="34" eb="37">
      <t>ミキニュウ</t>
    </rPh>
    <rPh sb="40" eb="41">
      <t>クダ</t>
    </rPh>
    <phoneticPr fontId="1"/>
  </si>
  <si>
    <t>10進数の度数法にて計算します。入力値：ネガティブ(-)　ポジティブ(+)</t>
    <rPh sb="2" eb="4">
      <t>シンスウ</t>
    </rPh>
    <rPh sb="5" eb="7">
      <t>ドスウ</t>
    </rPh>
    <rPh sb="7" eb="8">
      <t>ホウ</t>
    </rPh>
    <rPh sb="10" eb="12">
      <t>ケイサン</t>
    </rPh>
    <rPh sb="16" eb="19">
      <t>ニュウリョクチ</t>
    </rPh>
    <phoneticPr fontId="1"/>
  </si>
  <si>
    <t>Alert</t>
    <phoneticPr fontId="1"/>
  </si>
  <si>
    <t>Warning !</t>
    <phoneticPr fontId="1"/>
  </si>
  <si>
    <t>入力例：タイヤサイズが245/40R18の場合。</t>
    <rPh sb="0" eb="2">
      <t>ニュウリョク</t>
    </rPh>
    <rPh sb="2" eb="3">
      <t>レイ</t>
    </rPh>
    <rPh sb="21" eb="23">
      <t>バアイ</t>
    </rPh>
    <phoneticPr fontId="1"/>
  </si>
  <si>
    <t>幅(mm)</t>
    <rPh sb="0" eb="1">
      <t>ハバ</t>
    </rPh>
    <phoneticPr fontId="1"/>
  </si>
  <si>
    <t>偏平率(％)</t>
    <rPh sb="0" eb="2">
      <t>ヘンペイ</t>
    </rPh>
    <rPh sb="2" eb="3">
      <t>リツ</t>
    </rPh>
    <phoneticPr fontId="1"/>
  </si>
  <si>
    <t>幅「245」　偏平率「40」　内径「18」</t>
    <rPh sb="0" eb="1">
      <t>ハバ</t>
    </rPh>
    <rPh sb="7" eb="9">
      <t>ヘンペイ</t>
    </rPh>
    <rPh sb="9" eb="10">
      <t>リツ</t>
    </rPh>
    <rPh sb="15" eb="17">
      <t>ナイケイ</t>
    </rPh>
    <phoneticPr fontId="1"/>
  </si>
  <si>
    <t>内径(in)</t>
    <rPh sb="0" eb="2">
      <t>ナイケイ</t>
    </rPh>
    <phoneticPr fontId="1"/>
  </si>
  <si>
    <t>オフセット(mm)</t>
    <phoneticPr fontId="1"/>
  </si>
  <si>
    <t>Alert</t>
    <phoneticPr fontId="1"/>
  </si>
  <si>
    <t>IC値：車体側とホイール内側のクリアランス差。Beforeを0基準としての移動量。</t>
    <rPh sb="2" eb="3">
      <t>チ</t>
    </rPh>
    <rPh sb="4" eb="6">
      <t>シャタイ</t>
    </rPh>
    <rPh sb="6" eb="7">
      <t>ガワ</t>
    </rPh>
    <rPh sb="12" eb="14">
      <t>ウチガワ</t>
    </rPh>
    <rPh sb="21" eb="22">
      <t>サ</t>
    </rPh>
    <rPh sb="31" eb="33">
      <t>キジュン</t>
    </rPh>
    <rPh sb="37" eb="39">
      <t>イドウ</t>
    </rPh>
    <rPh sb="39" eb="40">
      <t>リョウ</t>
    </rPh>
    <phoneticPr fontId="1"/>
  </si>
  <si>
    <t>IC値減少量(mm)</t>
    <rPh sb="2" eb="3">
      <t>チ</t>
    </rPh>
    <rPh sb="3" eb="5">
      <t>ゲンショウ</t>
    </rPh>
    <rPh sb="5" eb="6">
      <t>リョウ</t>
    </rPh>
    <phoneticPr fontId="1"/>
  </si>
  <si>
    <t>BT値減少量(mm)</t>
    <rPh sb="2" eb="3">
      <t>チ</t>
    </rPh>
    <rPh sb="3" eb="5">
      <t>ゲンショウ</t>
    </rPh>
    <rPh sb="5" eb="6">
      <t>リョウ</t>
    </rPh>
    <phoneticPr fontId="1"/>
  </si>
  <si>
    <t>BT値：ホイール外端とフェンダー外端の距離。Beforeを0基準としての移動量。</t>
    <rPh sb="2" eb="3">
      <t>チ</t>
    </rPh>
    <rPh sb="8" eb="10">
      <t>ガイタン</t>
    </rPh>
    <rPh sb="16" eb="18">
      <t>ガイタン</t>
    </rPh>
    <rPh sb="19" eb="21">
      <t>キョリ</t>
    </rPh>
    <rPh sb="30" eb="32">
      <t>キジュン</t>
    </rPh>
    <rPh sb="36" eb="38">
      <t>イドウ</t>
    </rPh>
    <rPh sb="38" eb="39">
      <t>リョウ</t>
    </rPh>
    <phoneticPr fontId="1"/>
  </si>
  <si>
    <t>算出されるBT値減少量は、あくまでも移動量となりますので、装着中のホイールをツライチ(BT値0)と仮定しての値となります。</t>
    <rPh sb="0" eb="2">
      <t>サンシュツ</t>
    </rPh>
    <rPh sb="7" eb="8">
      <t>チ</t>
    </rPh>
    <rPh sb="8" eb="10">
      <t>ゲンショウ</t>
    </rPh>
    <rPh sb="10" eb="11">
      <t>リョウ</t>
    </rPh>
    <rPh sb="18" eb="20">
      <t>イドウ</t>
    </rPh>
    <rPh sb="20" eb="21">
      <t>リョウ</t>
    </rPh>
    <rPh sb="29" eb="32">
      <t>ソウチャクチュウ</t>
    </rPh>
    <rPh sb="45" eb="46">
      <t>アタイ</t>
    </rPh>
    <rPh sb="49" eb="51">
      <t>カテイ</t>
    </rPh>
    <rPh sb="54" eb="55">
      <t>アタイ</t>
    </rPh>
    <phoneticPr fontId="1"/>
  </si>
  <si>
    <t>クヌギランナー</t>
    <phoneticPr fontId="1"/>
  </si>
  <si>
    <t>https://kunugi-runner.com/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</si>
</sst>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1" applyFont="1">
      <alignment vertical="center"/>
    </xf>
  </cellXfs>
  <cellStyles count="2">
    <cellStyle name="ハイパーリンク" xfId="1" builtinId="8"/>
    <cellStyle name="標準" xfId="0" builtinId="0"/>
  </cellStyles>
  <dxfs count="10"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unugi-runn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F4" sqref="F4"/>
    </sheetView>
  </sheetViews>
  <sheetFormatPr defaultRowHeight="13.5" x14ac:dyDescent="0.15"/>
  <cols>
    <col min="1" max="1" width="2.875" customWidth="1"/>
    <col min="2" max="2" width="16.625" customWidth="1"/>
    <col min="7" max="7" width="2.75" customWidth="1"/>
  </cols>
  <sheetData>
    <row r="1" spans="2:8" x14ac:dyDescent="0.15">
      <c r="B1" s="7" t="s">
        <v>35</v>
      </c>
      <c r="C1" s="12" t="s">
        <v>36</v>
      </c>
    </row>
    <row r="2" spans="2:8" x14ac:dyDescent="0.15">
      <c r="C2" s="10" t="s">
        <v>0</v>
      </c>
      <c r="D2" s="7"/>
      <c r="E2" s="10" t="s">
        <v>3</v>
      </c>
      <c r="F2" s="7"/>
      <c r="H2" s="8" t="s">
        <v>10</v>
      </c>
    </row>
    <row r="3" spans="2:8" x14ac:dyDescent="0.15">
      <c r="B3" s="10" t="s">
        <v>13</v>
      </c>
      <c r="C3" s="7" t="s">
        <v>1</v>
      </c>
      <c r="D3" s="7" t="s">
        <v>2</v>
      </c>
      <c r="E3" s="7" t="s">
        <v>1</v>
      </c>
      <c r="F3" s="7" t="s">
        <v>2</v>
      </c>
      <c r="H3" s="2" t="s">
        <v>15</v>
      </c>
    </row>
    <row r="4" spans="2:8" x14ac:dyDescent="0.15">
      <c r="B4" s="7" t="s">
        <v>4</v>
      </c>
      <c r="C4" s="5">
        <v>8</v>
      </c>
      <c r="D4" s="5">
        <v>9.5</v>
      </c>
      <c r="E4" s="5">
        <v>8</v>
      </c>
      <c r="F4" s="5">
        <v>9.5</v>
      </c>
      <c r="H4" t="s">
        <v>16</v>
      </c>
    </row>
    <row r="5" spans="2:8" x14ac:dyDescent="0.15">
      <c r="B5" s="7" t="s">
        <v>28</v>
      </c>
      <c r="C5" s="6">
        <v>47</v>
      </c>
      <c r="D5" s="6">
        <v>28</v>
      </c>
      <c r="E5" s="6">
        <v>47</v>
      </c>
      <c r="F5" s="6">
        <v>15</v>
      </c>
    </row>
    <row r="6" spans="2:8" x14ac:dyDescent="0.15">
      <c r="B6" s="7" t="s">
        <v>5</v>
      </c>
      <c r="C6" s="6">
        <v>0</v>
      </c>
      <c r="D6" s="6">
        <v>5</v>
      </c>
      <c r="E6" s="6">
        <v>0</v>
      </c>
      <c r="F6" s="6">
        <v>0</v>
      </c>
    </row>
    <row r="7" spans="2:8" x14ac:dyDescent="0.15">
      <c r="B7" s="8"/>
    </row>
    <row r="8" spans="2:8" x14ac:dyDescent="0.15">
      <c r="B8" s="10" t="s">
        <v>12</v>
      </c>
      <c r="C8" s="7" t="s">
        <v>1</v>
      </c>
      <c r="D8" s="7" t="s">
        <v>2</v>
      </c>
      <c r="E8" s="7" t="s">
        <v>1</v>
      </c>
      <c r="F8" s="7" t="s">
        <v>2</v>
      </c>
    </row>
    <row r="9" spans="2:8" x14ac:dyDescent="0.15">
      <c r="B9" s="7" t="s">
        <v>24</v>
      </c>
      <c r="C9" s="11">
        <v>225</v>
      </c>
      <c r="D9" s="11">
        <v>265</v>
      </c>
      <c r="E9" s="11">
        <v>225</v>
      </c>
      <c r="F9" s="11">
        <v>265</v>
      </c>
      <c r="H9" t="s">
        <v>23</v>
      </c>
    </row>
    <row r="10" spans="2:8" x14ac:dyDescent="0.15">
      <c r="B10" s="7" t="s">
        <v>25</v>
      </c>
      <c r="C10" s="11">
        <v>45</v>
      </c>
      <c r="D10" s="11">
        <v>35</v>
      </c>
      <c r="E10" s="11">
        <v>45</v>
      </c>
      <c r="F10" s="11">
        <v>35</v>
      </c>
      <c r="H10" t="s">
        <v>26</v>
      </c>
    </row>
    <row r="11" spans="2:8" x14ac:dyDescent="0.15">
      <c r="B11" s="7" t="s">
        <v>27</v>
      </c>
      <c r="C11" s="11">
        <v>19</v>
      </c>
      <c r="D11" s="11">
        <v>18</v>
      </c>
      <c r="E11" s="11">
        <v>19</v>
      </c>
      <c r="F11" s="11">
        <v>18</v>
      </c>
    </row>
    <row r="13" spans="2:8" x14ac:dyDescent="0.15">
      <c r="B13" s="7" t="s">
        <v>14</v>
      </c>
      <c r="C13" s="5">
        <v>-2</v>
      </c>
      <c r="D13" s="5">
        <v>-2</v>
      </c>
      <c r="E13" s="5">
        <v>-3</v>
      </c>
      <c r="F13" s="5">
        <v>-3</v>
      </c>
      <c r="H13" t="s">
        <v>20</v>
      </c>
    </row>
    <row r="14" spans="2:8" x14ac:dyDescent="0.15">
      <c r="H14" t="s">
        <v>19</v>
      </c>
    </row>
    <row r="16" spans="2:8" x14ac:dyDescent="0.15">
      <c r="C16" s="7" t="s">
        <v>21</v>
      </c>
      <c r="E16" s="7" t="s">
        <v>29</v>
      </c>
    </row>
    <row r="17" spans="1:8" x14ac:dyDescent="0.15">
      <c r="B17" s="7" t="s">
        <v>31</v>
      </c>
      <c r="C17" s="4" t="s">
        <v>22</v>
      </c>
      <c r="D17" s="3">
        <f>(25.4*D4/2+D5-D6)-(25.4*C4/2+C5-C6)+((C9*C10*0.01*2+C11*25.4)*SIN(C13*PI()/180)-(D9*D10*0.01*2+D11*25.4)*SIN(D13*PI()/180))</f>
        <v>-6.4297386601860538</v>
      </c>
      <c r="E17" s="4" t="s">
        <v>22</v>
      </c>
      <c r="F17" s="3">
        <f>(25.4*F4/2+F5-F6)-(25.4*E4/2+E5-E6)+((E9*E10*0.01*2+E11*25.4)*SIN(E13*PI()/180)-(F9*F10*0.01*2+F11*25.4)*SIN(F13*PI()/180))</f>
        <v>-15.169044544700832</v>
      </c>
      <c r="H17" s="2" t="s">
        <v>30</v>
      </c>
    </row>
    <row r="18" spans="1:8" x14ac:dyDescent="0.15">
      <c r="B18" s="7" t="s">
        <v>32</v>
      </c>
      <c r="C18" s="4" t="s">
        <v>22</v>
      </c>
      <c r="D18" s="3">
        <f>(25.4*D4/2-D5+D6)-(25.4*C4/2-C5+C6)-((C9*C10*0.01*2+C11*25.4)*SIN(C13*PI()/180)-(D9*D10*0.01*2+D11*25.4)*SIN(D13*PI()/180))</f>
        <v>44.529738660186034</v>
      </c>
      <c r="E18" s="4" t="s">
        <v>22</v>
      </c>
      <c r="F18" s="3">
        <f>(25.4*F4/2-F5+F6)-(25.4*E4/2-E5+E6)-((E9*E10*0.01*2+E11*25.4)*SIN(E13*PI()/180)-(F9*F10*0.01*2+F11*25.4)*SIN(F13*PI()/180))</f>
        <v>53.269044544700812</v>
      </c>
      <c r="H18" t="s">
        <v>33</v>
      </c>
    </row>
    <row r="19" spans="1:8" x14ac:dyDescent="0.15">
      <c r="B19" s="7" t="s">
        <v>17</v>
      </c>
      <c r="C19" s="4" t="s">
        <v>22</v>
      </c>
      <c r="D19" s="7">
        <f>((D9*D10*0.01*2+D11*25.4)-(C9*C10*0.01*2+C11*25.4))/2</f>
        <v>-21.199999999999932</v>
      </c>
      <c r="E19" s="4" t="s">
        <v>22</v>
      </c>
      <c r="F19" s="7">
        <f>((F9*F10*0.01*2+F11*25.4)-(E9*E10*0.01*2+E11*25.4))/2</f>
        <v>-21.199999999999932</v>
      </c>
    </row>
    <row r="21" spans="1:8" x14ac:dyDescent="0.15">
      <c r="B21" s="9" t="s">
        <v>11</v>
      </c>
    </row>
    <row r="22" spans="1:8" x14ac:dyDescent="0.15">
      <c r="A22" s="1" t="s">
        <v>6</v>
      </c>
      <c r="B22" t="s">
        <v>7</v>
      </c>
    </row>
    <row r="23" spans="1:8" x14ac:dyDescent="0.15">
      <c r="B23" t="s">
        <v>34</v>
      </c>
    </row>
    <row r="24" spans="1:8" x14ac:dyDescent="0.15">
      <c r="A24" s="1" t="s">
        <v>6</v>
      </c>
      <c r="B24" t="s">
        <v>8</v>
      </c>
    </row>
    <row r="25" spans="1:8" x14ac:dyDescent="0.15">
      <c r="A25" s="1" t="s">
        <v>6</v>
      </c>
      <c r="B25" t="s">
        <v>18</v>
      </c>
    </row>
    <row r="26" spans="1:8" x14ac:dyDescent="0.15">
      <c r="A26" s="1" t="s">
        <v>6</v>
      </c>
      <c r="B26" t="s">
        <v>9</v>
      </c>
    </row>
  </sheetData>
  <sheetProtection password="D692" sheet="1" objects="1" scenarios="1"/>
  <phoneticPr fontId="1"/>
  <conditionalFormatting sqref="D17 F17">
    <cfRule type="cellIs" dxfId="9" priority="10" operator="greaterThan">
      <formula>0</formula>
    </cfRule>
  </conditionalFormatting>
  <conditionalFormatting sqref="D18 F18">
    <cfRule type="cellIs" dxfId="8" priority="9" operator="greaterThan">
      <formula>0</formula>
    </cfRule>
  </conditionalFormatting>
  <conditionalFormatting sqref="C17">
    <cfRule type="expression" dxfId="7" priority="8">
      <formula>$D$17&gt;0</formula>
    </cfRule>
  </conditionalFormatting>
  <conditionalFormatting sqref="E17">
    <cfRule type="expression" dxfId="6" priority="7">
      <formula>$F$17&gt;0</formula>
    </cfRule>
  </conditionalFormatting>
  <conditionalFormatting sqref="C18">
    <cfRule type="expression" dxfId="5" priority="6">
      <formula>$D$18&gt;0</formula>
    </cfRule>
  </conditionalFormatting>
  <conditionalFormatting sqref="E18">
    <cfRule type="expression" dxfId="4" priority="5">
      <formula>$F$18&gt;0</formula>
    </cfRule>
  </conditionalFormatting>
  <conditionalFormatting sqref="C19">
    <cfRule type="expression" dxfId="3" priority="4">
      <formula>$D$19&lt;0</formula>
    </cfRule>
  </conditionalFormatting>
  <conditionalFormatting sqref="E19">
    <cfRule type="expression" dxfId="2" priority="3">
      <formula>$F$19&lt;0</formula>
    </cfRule>
  </conditionalFormatting>
  <conditionalFormatting sqref="D19">
    <cfRule type="expression" dxfId="1" priority="2">
      <formula>$D$19&lt;0</formula>
    </cfRule>
  </conditionalFormatting>
  <conditionalFormatting sqref="F19">
    <cfRule type="expression" dxfId="0" priority="1">
      <formula>$F$19&lt;0</formula>
    </cfRule>
  </conditionalFormatting>
  <hyperlinks>
    <hyperlink ref="C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オフセット計算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 Speaker</dc:creator>
  <cp:lastModifiedBy>Blue Speaker</cp:lastModifiedBy>
  <dcterms:created xsi:type="dcterms:W3CDTF">2016-04-15T14:33:29Z</dcterms:created>
  <dcterms:modified xsi:type="dcterms:W3CDTF">2019-06-06T13:05:30Z</dcterms:modified>
</cp:coreProperties>
</file>